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960" windowHeight="11460"/>
  </bookViews>
  <sheets>
    <sheet name=" отчёт за 2022 год" sheetId="4" r:id="rId1"/>
  </sheets>
  <definedNames>
    <definedName name="_xlnm.Print_Area" localSheetId="0">' отчёт за 2022 год'!$A$1:$R$38</definedName>
  </definedNames>
  <calcPr calcId="125725" concurrentCalc="0"/>
</workbook>
</file>

<file path=xl/calcChain.xml><?xml version="1.0" encoding="utf-8"?>
<calcChain xmlns="http://schemas.openxmlformats.org/spreadsheetml/2006/main">
  <c r="E11" i="4"/>
  <c r="E26"/>
  <c r="E24"/>
  <c r="E10"/>
  <c r="R15"/>
  <c r="R14"/>
  <c r="R13"/>
  <c r="R12"/>
  <c r="R25"/>
  <c r="R27"/>
  <c r="E14"/>
  <c r="D14"/>
  <c r="D11"/>
  <c r="D24"/>
  <c r="D26"/>
  <c r="D10"/>
  <c r="K11"/>
  <c r="K24"/>
  <c r="K26"/>
  <c r="K10"/>
  <c r="J11"/>
  <c r="J24"/>
  <c r="J26"/>
  <c r="J10"/>
  <c r="N27"/>
  <c r="N26"/>
  <c r="M26"/>
  <c r="L26"/>
  <c r="I26"/>
  <c r="H26"/>
  <c r="G26"/>
  <c r="F26"/>
  <c r="N10"/>
  <c r="F11"/>
  <c r="G11"/>
  <c r="H11"/>
  <c r="I11"/>
  <c r="L11"/>
  <c r="M11"/>
  <c r="F24"/>
  <c r="G24"/>
  <c r="H24"/>
  <c r="I24"/>
  <c r="L24"/>
  <c r="M24"/>
  <c r="N15"/>
  <c r="N13"/>
  <c r="G10"/>
  <c r="N12"/>
  <c r="I10"/>
  <c r="M10"/>
  <c r="H10"/>
  <c r="F10"/>
  <c r="L10"/>
  <c r="N11"/>
  <c r="N25"/>
  <c r="N24"/>
</calcChain>
</file>

<file path=xl/sharedStrings.xml><?xml version="1.0" encoding="utf-8"?>
<sst xmlns="http://schemas.openxmlformats.org/spreadsheetml/2006/main" count="51" uniqueCount="43">
  <si>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</si>
  <si>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</si>
  <si>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</si>
  <si>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</si>
  <si>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</si>
  <si>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</si>
  <si>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</si>
  <si>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</si>
  <si>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</si>
  <si>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</si>
  <si>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</si>
  <si>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</si>
  <si>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</si>
  <si>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</si>
  <si>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</si>
  <si>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</si>
  <si>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</si>
  <si>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(должность)                                            (подпись)                             (Ф.И.О.)</t>
  </si>
  <si>
    <t>(наименование отдела)                     (подпись)                           (Ф.И.О.)</t>
  </si>
  <si>
    <t>Отчёт</t>
  </si>
  <si>
    <r>
      <rPr>
        <b/>
        <sz val="12"/>
        <color indexed="8"/>
        <rFont val="Times New Roman"/>
        <family val="1"/>
        <charset val="204"/>
      </rPr>
      <t xml:space="preserve">Основное Мероприятие 1.3   </t>
    </r>
    <r>
      <rPr>
        <sz val="12"/>
        <color indexed="8"/>
        <rFont val="Times New Roman"/>
        <family val="1"/>
        <charset val="204"/>
      </rPr>
      <t xml:space="preserve">                                   Проведение выборов в Совет народных депутатов</t>
    </r>
  </si>
  <si>
    <r>
      <rPr>
        <b/>
        <sz val="12"/>
        <rFont val="Times New Roman"/>
        <family val="1"/>
        <charset val="204"/>
      </rPr>
      <t>Основное мероприятие  2.1</t>
    </r>
    <r>
      <rPr>
        <sz val="12"/>
        <rFont val="Times New Roman"/>
        <family val="1"/>
        <charset val="204"/>
      </rPr>
      <t xml:space="preserve">                          Обеспечение деятельности ВУР</t>
    </r>
  </si>
  <si>
    <t xml:space="preserve">Доля исполнения бюджета, предусмотренного на финансовое обеспечение проведения выборов в Совет народных депутатов </t>
  </si>
  <si>
    <t>Доля исполнения бюджета, предусмотренного на финансовое обеспечение деятельности ВУР</t>
  </si>
  <si>
    <r>
      <rPr>
        <b/>
        <sz val="12"/>
        <color indexed="8"/>
        <rFont val="Times New Roman"/>
        <family val="1"/>
        <charset val="204"/>
      </rPr>
      <t xml:space="preserve">Основное Мероприятие 1.4   </t>
    </r>
    <r>
      <rPr>
        <sz val="12"/>
        <color indexed="8"/>
        <rFont val="Times New Roman"/>
        <family val="1"/>
        <charset val="204"/>
      </rPr>
      <t xml:space="preserve">                                   Выполнение других расходных обязательств</t>
    </r>
  </si>
  <si>
    <t>Подпрограмма №1                      «Обеспечение реализации муниципальной программы».</t>
  </si>
  <si>
    <r>
      <rPr>
        <b/>
        <sz val="12"/>
        <rFont val="Times New Roman"/>
        <family val="1"/>
        <charset val="204"/>
      </rPr>
      <t>Основное мероприятие 3.1</t>
    </r>
    <r>
      <rPr>
        <sz val="12"/>
        <rFont val="Times New Roman"/>
        <family val="1"/>
        <charset val="204"/>
      </rPr>
      <t xml:space="preserve">                          Обеспечение доплаты к пенсиям муниципальным служащим</t>
    </r>
  </si>
  <si>
    <t>Подпрограмма 3                                «Социальная поддержка граждан "</t>
  </si>
  <si>
    <t xml:space="preserve">Основное Мероприятияе 1.1                                  обеспечение функций органов местного 
  самоуправления </t>
  </si>
  <si>
    <t>Доля исполнения бюджета, предусмотренного на финансовое обеспечение выполнения других расходных обязательств</t>
  </si>
  <si>
    <t>о ходе реализации муниципальной программы «Муниципальное управление и гражданское общество Александровского сельского поселения</t>
  </si>
  <si>
    <t>Всего по программе                                «Муниципальное управление и гражданское общество Александровского сельского поселения»</t>
  </si>
  <si>
    <t>Доля исполнения бюджета, предусмотренного на финансовое обеспечение деятельности администрации Александровского сельского поселения</t>
  </si>
  <si>
    <t>Мероприятие 1.2                                        обеспечение деятельности главы 
  Александровского сельского поселения
.</t>
  </si>
  <si>
    <t>Доля исполнения бюджета, предусмотренного на финансовое обеспечение деятельности  главы Александровского сельского поселения</t>
  </si>
  <si>
    <t>Доля исполнения бюджета, предусмотренного на финансовое обеспечение выполнения обязательств органов местного самоуправления по социальной поддержке граждан Александровского сельского поселения</t>
  </si>
  <si>
    <t>Глава Александровского сельского поселения</t>
  </si>
  <si>
    <t>Подпрограмма 2                                «Осуществление мобилизационной и вневойсковой подготовки в Александровском  сельском поселении"</t>
  </si>
  <si>
    <t>И.В.Максимова</t>
  </si>
  <si>
    <t>Исполнитель ведущий специалист  ____________________   __________________</t>
  </si>
  <si>
    <t>С.Н.Бордюгова</t>
  </si>
  <si>
    <t>телефон исполнителя 76125</t>
  </si>
  <si>
    <t>по состоянию на  01.01.2023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</si>
</sst>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5">
    <font>
      <sz val="11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1" fillId="0" borderId="0" xfId="0" applyFont="1" applyFill="1"/>
    <xf numFmtId="164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Border="1"/>
    <xf numFmtId="0" fontId="0" fillId="0" borderId="0" xfId="0" applyBorder="1"/>
    <xf numFmtId="4" fontId="6" fillId="0" borderId="0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vertical="top" wrapText="1"/>
    </xf>
    <xf numFmtId="4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"/>
  <sheetViews>
    <sheetView tabSelected="1" topLeftCell="A13" zoomScale="80" zoomScaleNormal="80" zoomScaleSheetLayoutView="70" workbookViewId="0">
      <selection activeCell="D48" sqref="D48"/>
    </sheetView>
  </sheetViews>
  <sheetFormatPr defaultRowHeight="15"/>
  <cols>
    <col min="1" max="1" width="5.85546875" customWidth="1"/>
    <col min="2" max="2" width="40.5703125" customWidth="1"/>
    <col min="3" max="3" width="8.140625" customWidth="1"/>
    <col min="4" max="4" width="12.7109375" customWidth="1"/>
    <col min="5" max="5" width="13.140625" customWidth="1"/>
    <col min="8" max="8" width="11.140625" customWidth="1"/>
    <col min="9" max="9" width="10" bestFit="1" customWidth="1"/>
    <col min="10" max="10" width="11.140625" customWidth="1"/>
    <col min="11" max="11" width="13.140625" customWidth="1"/>
    <col min="12" max="12" width="11.28515625" customWidth="1"/>
    <col min="13" max="13" width="11.140625" customWidth="1"/>
    <col min="14" max="14" width="12.5703125" customWidth="1"/>
    <col min="15" max="15" width="30.7109375" customWidth="1"/>
    <col min="16" max="16" width="13.85546875" customWidth="1"/>
    <col min="17" max="17" width="15.7109375" customWidth="1"/>
    <col min="18" max="18" width="14.42578125" bestFit="1" customWidth="1"/>
    <col min="19" max="19" width="22.85546875" customWidth="1"/>
  </cols>
  <sheetData>
    <row r="1" spans="1:19" ht="15.75">
      <c r="B1" s="96" t="s">
        <v>19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9" ht="15.75">
      <c r="B2" s="96" t="s">
        <v>30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9" ht="15.75">
      <c r="B3" s="97" t="s">
        <v>42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9">
      <c r="A4" s="89" t="s">
        <v>0</v>
      </c>
      <c r="B4" s="89" t="s">
        <v>1</v>
      </c>
      <c r="C4" s="92" t="s">
        <v>2</v>
      </c>
      <c r="D4" s="95" t="s">
        <v>3</v>
      </c>
      <c r="E4" s="95"/>
      <c r="F4" s="95"/>
      <c r="G4" s="95"/>
      <c r="H4" s="95"/>
      <c r="I4" s="95"/>
      <c r="J4" s="95"/>
      <c r="K4" s="95"/>
      <c r="L4" s="95"/>
      <c r="M4" s="95"/>
      <c r="N4" s="92" t="s">
        <v>4</v>
      </c>
      <c r="O4" s="88" t="s">
        <v>5</v>
      </c>
      <c r="P4" s="88" t="s">
        <v>6</v>
      </c>
      <c r="Q4" s="88" t="s">
        <v>7</v>
      </c>
      <c r="R4" s="88" t="s">
        <v>8</v>
      </c>
    </row>
    <row r="5" spans="1:19">
      <c r="A5" s="90"/>
      <c r="B5" s="90"/>
      <c r="C5" s="93"/>
      <c r="D5" s="98" t="s">
        <v>9</v>
      </c>
      <c r="E5" s="99"/>
      <c r="F5" s="95" t="s">
        <v>10</v>
      </c>
      <c r="G5" s="95"/>
      <c r="H5" s="95"/>
      <c r="I5" s="95"/>
      <c r="J5" s="95"/>
      <c r="K5" s="95"/>
      <c r="L5" s="95"/>
      <c r="M5" s="95"/>
      <c r="N5" s="93"/>
      <c r="O5" s="88"/>
      <c r="P5" s="88"/>
      <c r="Q5" s="88"/>
      <c r="R5" s="88"/>
    </row>
    <row r="6" spans="1:19">
      <c r="A6" s="90"/>
      <c r="B6" s="90"/>
      <c r="C6" s="93"/>
      <c r="D6" s="100"/>
      <c r="E6" s="101"/>
      <c r="F6" s="87" t="s">
        <v>11</v>
      </c>
      <c r="G6" s="87"/>
      <c r="H6" s="87" t="s">
        <v>12</v>
      </c>
      <c r="I6" s="87"/>
      <c r="J6" s="87" t="s">
        <v>13</v>
      </c>
      <c r="K6" s="87"/>
      <c r="L6" s="87" t="s">
        <v>14</v>
      </c>
      <c r="M6" s="87"/>
      <c r="N6" s="93"/>
      <c r="O6" s="88"/>
      <c r="P6" s="88"/>
      <c r="Q6" s="88"/>
      <c r="R6" s="88"/>
    </row>
    <row r="7" spans="1:19" ht="15" customHeight="1">
      <c r="A7" s="90"/>
      <c r="B7" s="90"/>
      <c r="C7" s="93"/>
      <c r="D7" s="102"/>
      <c r="E7" s="103"/>
      <c r="F7" s="87"/>
      <c r="G7" s="87"/>
      <c r="H7" s="87"/>
      <c r="I7" s="87"/>
      <c r="J7" s="87"/>
      <c r="K7" s="87"/>
      <c r="L7" s="87"/>
      <c r="M7" s="87"/>
      <c r="N7" s="93"/>
      <c r="O7" s="88"/>
      <c r="P7" s="88"/>
      <c r="Q7" s="88"/>
      <c r="R7" s="88"/>
    </row>
    <row r="8" spans="1:19" ht="46.15" customHeight="1">
      <c r="A8" s="91"/>
      <c r="B8" s="91"/>
      <c r="C8" s="94"/>
      <c r="D8" s="6" t="s">
        <v>16</v>
      </c>
      <c r="E8" s="6" t="s">
        <v>15</v>
      </c>
      <c r="F8" s="6" t="s">
        <v>16</v>
      </c>
      <c r="G8" s="6" t="s">
        <v>15</v>
      </c>
      <c r="H8" s="6" t="s">
        <v>16</v>
      </c>
      <c r="I8" s="6" t="s">
        <v>15</v>
      </c>
      <c r="J8" s="6" t="s">
        <v>16</v>
      </c>
      <c r="K8" s="6" t="s">
        <v>15</v>
      </c>
      <c r="L8" s="6" t="s">
        <v>16</v>
      </c>
      <c r="M8" s="6" t="s">
        <v>15</v>
      </c>
      <c r="N8" s="94"/>
      <c r="O8" s="88"/>
      <c r="P8" s="88"/>
      <c r="Q8" s="88"/>
      <c r="R8" s="88"/>
    </row>
    <row r="9" spans="1:19" s="5" customFormat="1" ht="1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15</v>
      </c>
      <c r="O9" s="4">
        <v>16</v>
      </c>
      <c r="P9" s="4">
        <v>17</v>
      </c>
      <c r="Q9" s="4">
        <v>18</v>
      </c>
      <c r="R9" s="4">
        <v>19</v>
      </c>
    </row>
    <row r="10" spans="1:19" s="14" customFormat="1" ht="77.849999999999994" customHeight="1">
      <c r="A10" s="8">
        <v>1</v>
      </c>
      <c r="B10" s="50" t="s">
        <v>31</v>
      </c>
      <c r="C10" s="51"/>
      <c r="D10" s="52">
        <f>D11+D24+D26</f>
        <v>3390.6</v>
      </c>
      <c r="E10" s="52">
        <f>E11+E24+E26</f>
        <v>3340.2</v>
      </c>
      <c r="F10" s="52">
        <f>F11+F24+F29</f>
        <v>99</v>
      </c>
      <c r="G10" s="52">
        <f>G11+G24+G29</f>
        <v>99</v>
      </c>
      <c r="H10" s="52">
        <f>H11+H24+H29</f>
        <v>0</v>
      </c>
      <c r="I10" s="52">
        <f>I11+I24+I29</f>
        <v>0</v>
      </c>
      <c r="J10" s="52">
        <f>J11+J24+J29+J26</f>
        <v>2819.4</v>
      </c>
      <c r="K10" s="52">
        <f>K11+K24+K29+K26</f>
        <v>2797.5</v>
      </c>
      <c r="L10" s="52">
        <f>L11+L24+L29</f>
        <v>0</v>
      </c>
      <c r="M10" s="52">
        <f>M11+M24+M29</f>
        <v>0</v>
      </c>
      <c r="N10" s="53">
        <f t="shared" ref="N10:N15" si="0">E10/D10</f>
        <v>0.98513537427004072</v>
      </c>
      <c r="O10" s="50"/>
      <c r="P10" s="51"/>
      <c r="Q10" s="51"/>
      <c r="R10" s="51"/>
      <c r="S10" s="5"/>
    </row>
    <row r="11" spans="1:19" s="13" customFormat="1" ht="47.25">
      <c r="A11" s="48"/>
      <c r="B11" s="19" t="s">
        <v>25</v>
      </c>
      <c r="C11" s="20"/>
      <c r="D11" s="21">
        <f t="shared" ref="D11:I11" si="1">SUM(D12:D23)</f>
        <v>3210.5</v>
      </c>
      <c r="E11" s="21">
        <f>SUM(E12:E23)</f>
        <v>3160.2</v>
      </c>
      <c r="F11" s="21">
        <f t="shared" si="1"/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>SUM(J12:J23)</f>
        <v>2738.3</v>
      </c>
      <c r="K11" s="21">
        <f>SUM(K12:K23)</f>
        <v>2716.5</v>
      </c>
      <c r="L11" s="21">
        <f>SUM(L12:L23)</f>
        <v>0</v>
      </c>
      <c r="M11" s="21">
        <f>SUM(M12:M23)</f>
        <v>0</v>
      </c>
      <c r="N11" s="22">
        <f t="shared" si="0"/>
        <v>0.98433265846441353</v>
      </c>
      <c r="O11" s="46"/>
      <c r="P11" s="49"/>
      <c r="Q11" s="49"/>
      <c r="R11" s="49"/>
      <c r="S11" s="14"/>
    </row>
    <row r="12" spans="1:19" ht="64.5">
      <c r="A12" s="11"/>
      <c r="B12" s="32" t="s">
        <v>28</v>
      </c>
      <c r="C12" s="3"/>
      <c r="D12" s="37">
        <v>2359.8000000000002</v>
      </c>
      <c r="E12" s="37">
        <v>2311.6</v>
      </c>
      <c r="F12" s="9"/>
      <c r="G12" s="9"/>
      <c r="H12" s="9"/>
      <c r="I12" s="9"/>
      <c r="J12" s="54">
        <v>1887.6</v>
      </c>
      <c r="K12" s="54">
        <v>1867.9</v>
      </c>
      <c r="L12" s="9"/>
      <c r="M12" s="9"/>
      <c r="N12" s="15">
        <f t="shared" si="0"/>
        <v>0.97957454021527235</v>
      </c>
      <c r="O12" s="56" t="s">
        <v>32</v>
      </c>
      <c r="P12" s="58">
        <v>95</v>
      </c>
      <c r="Q12" s="58">
        <v>99</v>
      </c>
      <c r="R12" s="59">
        <f>Q12/P12*100</f>
        <v>104.21052631578947</v>
      </c>
      <c r="S12" s="13"/>
    </row>
    <row r="13" spans="1:19" ht="76.150000000000006" customHeight="1">
      <c r="A13" s="2"/>
      <c r="B13" s="32" t="s">
        <v>33</v>
      </c>
      <c r="C13" s="3"/>
      <c r="D13" s="37">
        <v>845.7</v>
      </c>
      <c r="E13" s="37">
        <v>843.6</v>
      </c>
      <c r="F13" s="9"/>
      <c r="G13" s="9"/>
      <c r="H13" s="9"/>
      <c r="I13" s="9"/>
      <c r="J13" s="54">
        <v>845.7</v>
      </c>
      <c r="K13" s="54">
        <v>843.6</v>
      </c>
      <c r="L13" s="9"/>
      <c r="M13" s="9"/>
      <c r="N13" s="15">
        <f t="shared" si="0"/>
        <v>0.99751684994678957</v>
      </c>
      <c r="O13" s="56" t="s">
        <v>34</v>
      </c>
      <c r="P13" s="58">
        <v>95</v>
      </c>
      <c r="Q13" s="59">
        <v>99.9</v>
      </c>
      <c r="R13" s="59">
        <f>Q13/P13*100</f>
        <v>105.15789473684211</v>
      </c>
    </row>
    <row r="14" spans="1:19" ht="76.150000000000006" customHeight="1">
      <c r="A14" s="2"/>
      <c r="B14" s="32" t="s">
        <v>20</v>
      </c>
      <c r="C14" s="3"/>
      <c r="D14" s="37">
        <f>F14+H14+J14+L14</f>
        <v>0</v>
      </c>
      <c r="E14" s="37">
        <f>G14+I14+K14+M14</f>
        <v>0</v>
      </c>
      <c r="F14" s="9"/>
      <c r="G14" s="9"/>
      <c r="H14" s="9"/>
      <c r="I14" s="9"/>
      <c r="J14" s="36">
        <v>0</v>
      </c>
      <c r="K14" s="36">
        <v>0</v>
      </c>
      <c r="L14" s="9"/>
      <c r="M14" s="9"/>
      <c r="N14" s="15">
        <v>1</v>
      </c>
      <c r="O14" s="56" t="s">
        <v>22</v>
      </c>
      <c r="P14" s="58">
        <v>95</v>
      </c>
      <c r="Q14" s="59">
        <v>100</v>
      </c>
      <c r="R14" s="59">
        <f>Q14/P14*100</f>
        <v>105.26315789473684</v>
      </c>
    </row>
    <row r="15" spans="1:19" ht="81" customHeight="1">
      <c r="A15" s="2"/>
      <c r="B15" s="32" t="s">
        <v>24</v>
      </c>
      <c r="C15" s="3"/>
      <c r="D15" s="37">
        <v>5</v>
      </c>
      <c r="E15" s="37">
        <v>5</v>
      </c>
      <c r="F15" s="9"/>
      <c r="G15" s="9"/>
      <c r="H15" s="9"/>
      <c r="I15" s="9"/>
      <c r="J15" s="36">
        <v>5</v>
      </c>
      <c r="K15" s="36">
        <v>5</v>
      </c>
      <c r="L15" s="9"/>
      <c r="M15" s="9"/>
      <c r="N15" s="15">
        <f t="shared" si="0"/>
        <v>1</v>
      </c>
      <c r="O15" s="60" t="s">
        <v>29</v>
      </c>
      <c r="P15" s="58">
        <v>95</v>
      </c>
      <c r="Q15" s="59">
        <v>100</v>
      </c>
      <c r="R15" s="59">
        <f>Q15/P15*100</f>
        <v>105.26315789473684</v>
      </c>
    </row>
    <row r="16" spans="1:19" ht="67.150000000000006" hidden="1" customHeight="1">
      <c r="A16" s="2"/>
      <c r="B16" s="32"/>
      <c r="C16" s="3"/>
      <c r="D16" s="37"/>
      <c r="E16" s="37"/>
      <c r="F16" s="9"/>
      <c r="G16" s="9"/>
      <c r="H16" s="9"/>
      <c r="I16" s="9"/>
      <c r="J16" s="36"/>
      <c r="K16" s="36"/>
      <c r="L16" s="9"/>
      <c r="M16" s="9"/>
      <c r="N16" s="15"/>
      <c r="O16" s="24"/>
      <c r="P16" s="25"/>
      <c r="Q16" s="7"/>
      <c r="R16" s="7"/>
    </row>
    <row r="17" spans="1:19" ht="67.150000000000006" hidden="1" customHeight="1">
      <c r="A17" s="78"/>
      <c r="B17" s="84"/>
      <c r="C17" s="78"/>
      <c r="D17" s="81"/>
      <c r="E17" s="81"/>
      <c r="F17" s="68"/>
      <c r="G17" s="68"/>
      <c r="H17" s="68"/>
      <c r="I17" s="68"/>
      <c r="J17" s="71"/>
      <c r="K17" s="71"/>
      <c r="L17" s="68"/>
      <c r="M17" s="68"/>
      <c r="N17" s="65"/>
      <c r="O17" s="24"/>
      <c r="P17" s="25"/>
      <c r="Q17" s="7"/>
      <c r="R17" s="7"/>
    </row>
    <row r="18" spans="1:19" ht="91.15" hidden="1" customHeight="1">
      <c r="A18" s="79"/>
      <c r="B18" s="85"/>
      <c r="C18" s="79"/>
      <c r="D18" s="82"/>
      <c r="E18" s="82"/>
      <c r="F18" s="69"/>
      <c r="G18" s="69"/>
      <c r="H18" s="69"/>
      <c r="I18" s="69"/>
      <c r="J18" s="72"/>
      <c r="K18" s="72"/>
      <c r="L18" s="69"/>
      <c r="M18" s="69"/>
      <c r="N18" s="66"/>
      <c r="O18" s="75"/>
      <c r="P18" s="61"/>
      <c r="Q18" s="63"/>
      <c r="R18" s="63"/>
    </row>
    <row r="19" spans="1:19" ht="66.599999999999994" hidden="1" customHeight="1">
      <c r="A19" s="80"/>
      <c r="B19" s="86"/>
      <c r="C19" s="80"/>
      <c r="D19" s="83"/>
      <c r="E19" s="83"/>
      <c r="F19" s="70"/>
      <c r="G19" s="70"/>
      <c r="H19" s="70"/>
      <c r="I19" s="70"/>
      <c r="J19" s="73"/>
      <c r="K19" s="73"/>
      <c r="L19" s="70"/>
      <c r="M19" s="70"/>
      <c r="N19" s="67"/>
      <c r="O19" s="76"/>
      <c r="P19" s="62"/>
      <c r="Q19" s="64"/>
      <c r="R19" s="64"/>
    </row>
    <row r="20" spans="1:19" ht="96" hidden="1" customHeight="1">
      <c r="A20" s="78"/>
      <c r="B20" s="84"/>
      <c r="C20" s="78"/>
      <c r="D20" s="81"/>
      <c r="E20" s="81"/>
      <c r="F20" s="68"/>
      <c r="G20" s="68"/>
      <c r="H20" s="68"/>
      <c r="I20" s="68"/>
      <c r="J20" s="71"/>
      <c r="K20" s="71"/>
      <c r="L20" s="68"/>
      <c r="M20" s="68"/>
      <c r="N20" s="65"/>
      <c r="O20" s="23"/>
      <c r="P20" s="25"/>
      <c r="Q20" s="7"/>
      <c r="R20" s="7"/>
    </row>
    <row r="21" spans="1:19" ht="78" hidden="1" customHeight="1">
      <c r="A21" s="79"/>
      <c r="B21" s="85"/>
      <c r="C21" s="79"/>
      <c r="D21" s="82"/>
      <c r="E21" s="82"/>
      <c r="F21" s="69"/>
      <c r="G21" s="69"/>
      <c r="H21" s="69"/>
      <c r="I21" s="69"/>
      <c r="J21" s="72"/>
      <c r="K21" s="72"/>
      <c r="L21" s="69"/>
      <c r="M21" s="69"/>
      <c r="N21" s="66"/>
      <c r="O21" s="23"/>
      <c r="P21" s="26"/>
      <c r="Q21" s="10"/>
      <c r="R21" s="7"/>
    </row>
    <row r="22" spans="1:19" ht="74.45" hidden="1" customHeight="1">
      <c r="A22" s="80"/>
      <c r="B22" s="86"/>
      <c r="C22" s="80"/>
      <c r="D22" s="83"/>
      <c r="E22" s="83"/>
      <c r="F22" s="70"/>
      <c r="G22" s="70"/>
      <c r="H22" s="70"/>
      <c r="I22" s="70"/>
      <c r="J22" s="73"/>
      <c r="K22" s="73"/>
      <c r="L22" s="70"/>
      <c r="M22" s="70"/>
      <c r="N22" s="67"/>
      <c r="O22" s="23"/>
      <c r="P22" s="25"/>
      <c r="Q22" s="7"/>
      <c r="R22" s="7"/>
    </row>
    <row r="23" spans="1:19" ht="67.150000000000006" hidden="1" customHeight="1">
      <c r="A23" s="2"/>
      <c r="B23" s="32"/>
      <c r="C23" s="3"/>
      <c r="D23" s="37"/>
      <c r="E23" s="37"/>
      <c r="F23" s="9"/>
      <c r="G23" s="9"/>
      <c r="H23" s="9"/>
      <c r="I23" s="9"/>
      <c r="J23" s="55"/>
      <c r="K23" s="55"/>
      <c r="L23" s="9"/>
      <c r="M23" s="9"/>
      <c r="N23" s="15"/>
      <c r="O23" s="24"/>
      <c r="P23" s="25"/>
      <c r="Q23" s="7"/>
      <c r="R23" s="7"/>
    </row>
    <row r="24" spans="1:19" s="14" customFormat="1" ht="78.75">
      <c r="A24" s="19"/>
      <c r="B24" s="45" t="s">
        <v>37</v>
      </c>
      <c r="C24" s="40"/>
      <c r="D24" s="38">
        <f>D25</f>
        <v>99</v>
      </c>
      <c r="E24" s="38">
        <f>E25</f>
        <v>99</v>
      </c>
      <c r="F24" s="38">
        <f t="shared" ref="F24:M26" si="2">F25</f>
        <v>99</v>
      </c>
      <c r="G24" s="38">
        <f t="shared" si="2"/>
        <v>99</v>
      </c>
      <c r="H24" s="38">
        <f t="shared" si="2"/>
        <v>0</v>
      </c>
      <c r="I24" s="38">
        <f t="shared" si="2"/>
        <v>0</v>
      </c>
      <c r="J24" s="38">
        <f t="shared" si="2"/>
        <v>0</v>
      </c>
      <c r="K24" s="38">
        <f t="shared" si="2"/>
        <v>0</v>
      </c>
      <c r="L24" s="38">
        <f t="shared" si="2"/>
        <v>0</v>
      </c>
      <c r="M24" s="38">
        <f t="shared" si="2"/>
        <v>0</v>
      </c>
      <c r="N24" s="22">
        <f>E24/D24</f>
        <v>1</v>
      </c>
      <c r="O24" s="46"/>
      <c r="P24" s="47"/>
      <c r="Q24" s="8"/>
      <c r="R24" s="8"/>
      <c r="S24"/>
    </row>
    <row r="25" spans="1:19" ht="39">
      <c r="A25" s="2"/>
      <c r="B25" s="16" t="s">
        <v>21</v>
      </c>
      <c r="C25" s="17"/>
      <c r="D25" s="37">
        <v>99</v>
      </c>
      <c r="E25" s="37">
        <v>99</v>
      </c>
      <c r="F25" s="36">
        <v>99</v>
      </c>
      <c r="G25" s="36">
        <v>99</v>
      </c>
      <c r="H25" s="18"/>
      <c r="I25" s="18"/>
      <c r="J25" s="36"/>
      <c r="K25" s="36"/>
      <c r="L25" s="18"/>
      <c r="M25" s="18"/>
      <c r="N25" s="15">
        <f>E25/D25</f>
        <v>1</v>
      </c>
      <c r="O25" s="56" t="s">
        <v>23</v>
      </c>
      <c r="P25" s="25">
        <v>100</v>
      </c>
      <c r="Q25" s="7">
        <v>100</v>
      </c>
      <c r="R25" s="7">
        <f>Q25/P25*100</f>
        <v>100</v>
      </c>
      <c r="S25" s="14"/>
    </row>
    <row r="26" spans="1:19" ht="31.5">
      <c r="A26" s="19"/>
      <c r="B26" s="45" t="s">
        <v>27</v>
      </c>
      <c r="C26" s="40"/>
      <c r="D26" s="38">
        <f>D27</f>
        <v>81.099999999999994</v>
      </c>
      <c r="E26" s="38">
        <f>E27</f>
        <v>81</v>
      </c>
      <c r="F26" s="38">
        <f t="shared" si="2"/>
        <v>0</v>
      </c>
      <c r="G26" s="38">
        <f t="shared" si="2"/>
        <v>0</v>
      </c>
      <c r="H26" s="38">
        <f t="shared" si="2"/>
        <v>0</v>
      </c>
      <c r="I26" s="38">
        <f t="shared" si="2"/>
        <v>0</v>
      </c>
      <c r="J26" s="38">
        <f t="shared" si="2"/>
        <v>81.099999999999994</v>
      </c>
      <c r="K26" s="38">
        <f t="shared" si="2"/>
        <v>81</v>
      </c>
      <c r="L26" s="38">
        <f t="shared" si="2"/>
        <v>0</v>
      </c>
      <c r="M26" s="38">
        <f t="shared" si="2"/>
        <v>0</v>
      </c>
      <c r="N26" s="22">
        <f>E26/D26</f>
        <v>0.998766954377312</v>
      </c>
      <c r="O26" s="46"/>
      <c r="P26" s="47"/>
      <c r="Q26" s="8"/>
      <c r="R26" s="8"/>
    </row>
    <row r="27" spans="1:19" ht="116.25" customHeight="1">
      <c r="A27" s="2"/>
      <c r="B27" s="16" t="s">
        <v>26</v>
      </c>
      <c r="C27" s="17"/>
      <c r="D27" s="37">
        <v>81.099999999999994</v>
      </c>
      <c r="E27" s="37">
        <v>81</v>
      </c>
      <c r="F27" s="18"/>
      <c r="G27" s="18"/>
      <c r="H27" s="18"/>
      <c r="I27" s="18"/>
      <c r="J27" s="36">
        <v>81.099999999999994</v>
      </c>
      <c r="K27" s="36">
        <v>81</v>
      </c>
      <c r="L27" s="18"/>
      <c r="M27" s="18"/>
      <c r="N27" s="15">
        <f>E27/D27</f>
        <v>0.998766954377312</v>
      </c>
      <c r="O27" s="56" t="s">
        <v>35</v>
      </c>
      <c r="P27" s="57">
        <v>95</v>
      </c>
      <c r="Q27" s="7">
        <v>100</v>
      </c>
      <c r="R27" s="59">
        <f>Q27/P27*100</f>
        <v>105.26315789473684</v>
      </c>
    </row>
    <row r="28" spans="1:19" ht="15.75" hidden="1">
      <c r="A28" s="2"/>
      <c r="B28" s="17"/>
      <c r="C28" s="17"/>
      <c r="D28" s="37"/>
      <c r="E28" s="37"/>
      <c r="F28" s="18"/>
      <c r="G28" s="18"/>
      <c r="H28" s="18"/>
      <c r="I28" s="18"/>
      <c r="J28" s="36"/>
      <c r="K28" s="36"/>
      <c r="L28" s="18"/>
      <c r="M28" s="18"/>
      <c r="N28" s="15"/>
      <c r="O28" s="30"/>
      <c r="P28" s="28"/>
      <c r="Q28" s="7"/>
      <c r="R28" s="7"/>
    </row>
    <row r="29" spans="1:19" s="14" customFormat="1" ht="15.75" hidden="1">
      <c r="A29" s="12"/>
      <c r="B29" s="39"/>
      <c r="C29" s="40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22"/>
      <c r="O29" s="41"/>
      <c r="P29" s="42"/>
      <c r="Q29" s="43"/>
      <c r="R29" s="44"/>
      <c r="S29"/>
    </row>
    <row r="30" spans="1:19" ht="15.75" hidden="1">
      <c r="A30" s="2"/>
      <c r="B30" s="16"/>
      <c r="C30" s="17"/>
      <c r="D30" s="37"/>
      <c r="E30" s="37"/>
      <c r="F30" s="36"/>
      <c r="G30" s="36"/>
      <c r="H30" s="36"/>
      <c r="I30" s="36"/>
      <c r="J30" s="36"/>
      <c r="K30" s="36"/>
      <c r="L30" s="36"/>
      <c r="M30" s="36"/>
      <c r="N30" s="15"/>
      <c r="O30" s="29"/>
      <c r="P30" s="31"/>
      <c r="Q30" s="7"/>
      <c r="R30" s="27"/>
      <c r="S30" s="14"/>
    </row>
    <row r="31" spans="1:19" ht="15.75" hidden="1">
      <c r="A31" s="2"/>
      <c r="B31" s="16"/>
      <c r="C31" s="17"/>
      <c r="D31" s="37"/>
      <c r="E31" s="37"/>
      <c r="F31" s="36"/>
      <c r="G31" s="36"/>
      <c r="H31" s="36"/>
      <c r="I31" s="36"/>
      <c r="J31" s="36"/>
      <c r="K31" s="36"/>
      <c r="L31" s="36"/>
      <c r="M31" s="36"/>
      <c r="N31" s="15"/>
      <c r="O31" s="29"/>
      <c r="P31" s="31"/>
      <c r="Q31" s="7"/>
      <c r="R31" s="27"/>
    </row>
    <row r="32" spans="1:19" ht="15.75" hidden="1">
      <c r="A32" s="2"/>
      <c r="B32" s="16"/>
      <c r="C32" s="17"/>
      <c r="D32" s="37"/>
      <c r="E32" s="37"/>
      <c r="F32" s="36"/>
      <c r="G32" s="36"/>
      <c r="H32" s="36"/>
      <c r="I32" s="36"/>
      <c r="J32" s="36"/>
      <c r="K32" s="36"/>
      <c r="L32" s="36"/>
      <c r="M32" s="36"/>
      <c r="N32" s="15"/>
      <c r="O32" s="29"/>
      <c r="P32" s="31"/>
      <c r="Q32" s="7"/>
      <c r="R32" s="27"/>
    </row>
    <row r="33" spans="1:17" s="34" customFormat="1" ht="16.5">
      <c r="A33" s="33" t="s">
        <v>36</v>
      </c>
      <c r="C33" s="35"/>
      <c r="D33" s="35"/>
      <c r="E33" s="35"/>
      <c r="F33" s="74" t="s">
        <v>38</v>
      </c>
      <c r="G33" s="74"/>
      <c r="H33" s="74"/>
      <c r="I33" s="35"/>
      <c r="J33" s="35"/>
      <c r="K33" s="35"/>
      <c r="L33" s="35"/>
      <c r="M33" s="35"/>
      <c r="N33" s="35"/>
      <c r="O33" s="35"/>
      <c r="P33" s="35"/>
      <c r="Q33" s="35"/>
    </row>
    <row r="34" spans="1:17" ht="16.5">
      <c r="B34" s="1" t="s">
        <v>18</v>
      </c>
    </row>
    <row r="35" spans="1:17" ht="16.5">
      <c r="B35" s="1"/>
    </row>
    <row r="36" spans="1:17" ht="16.5">
      <c r="B36" s="1" t="s">
        <v>39</v>
      </c>
      <c r="E36" s="77" t="s">
        <v>40</v>
      </c>
      <c r="F36" s="77"/>
    </row>
    <row r="37" spans="1:17" ht="16.5">
      <c r="B37" s="1" t="s">
        <v>17</v>
      </c>
    </row>
    <row r="38" spans="1:17" ht="16.5">
      <c r="B38" s="1" t="s">
        <v>41</v>
      </c>
    </row>
  </sheetData>
  <mergeCells count="52">
    <mergeCell ref="R4:R8"/>
    <mergeCell ref="D5:E7"/>
    <mergeCell ref="F5:M5"/>
    <mergeCell ref="F6:G7"/>
    <mergeCell ref="H6:I7"/>
    <mergeCell ref="B1:M1"/>
    <mergeCell ref="B2:M2"/>
    <mergeCell ref="B3:M3"/>
    <mergeCell ref="P4:P8"/>
    <mergeCell ref="Q4:Q8"/>
    <mergeCell ref="O4:O8"/>
    <mergeCell ref="M17:M19"/>
    <mergeCell ref="A4:A8"/>
    <mergeCell ref="B4:B8"/>
    <mergeCell ref="C4:C8"/>
    <mergeCell ref="D4:M4"/>
    <mergeCell ref="N4:N8"/>
    <mergeCell ref="G17:G19"/>
    <mergeCell ref="I20:I22"/>
    <mergeCell ref="J6:K7"/>
    <mergeCell ref="L6:M7"/>
    <mergeCell ref="B17:B19"/>
    <mergeCell ref="F33:H33"/>
    <mergeCell ref="O18:O19"/>
    <mergeCell ref="E36:F36"/>
    <mergeCell ref="A20:A22"/>
    <mergeCell ref="E20:E22"/>
    <mergeCell ref="F20:F22"/>
    <mergeCell ref="G20:G22"/>
    <mergeCell ref="H20:H22"/>
    <mergeCell ref="B20:B22"/>
    <mergeCell ref="C20:C22"/>
    <mergeCell ref="D20:D22"/>
    <mergeCell ref="A17:A19"/>
    <mergeCell ref="C17:C19"/>
    <mergeCell ref="D17:D19"/>
    <mergeCell ref="E17:E19"/>
    <mergeCell ref="F17:F19"/>
    <mergeCell ref="H17:H19"/>
    <mergeCell ref="I17:I19"/>
    <mergeCell ref="J20:J22"/>
    <mergeCell ref="K20:K22"/>
    <mergeCell ref="M20:M22"/>
    <mergeCell ref="L20:L22"/>
    <mergeCell ref="J17:J19"/>
    <mergeCell ref="K17:K19"/>
    <mergeCell ref="L17:L19"/>
    <mergeCell ref="P18:P19"/>
    <mergeCell ref="Q18:Q19"/>
    <mergeCell ref="R18:R19"/>
    <mergeCell ref="N17:N19"/>
    <mergeCell ref="N20:N22"/>
  </mergeCells>
  <pageMargins left="0.43307086614173229" right="0.15748031496062992" top="0.51181102362204722" bottom="0.51181102362204722" header="0.31496062992125984" footer="0.19685039370078741"/>
  <pageSetup paperSize="9" scale="52" orientation="landscape" r:id="rId1"/>
  <rowBreaks count="1" manualBreakCount="1">
    <brk id="2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отчёт за 2022 год</vt:lpstr>
      <vt:lpstr>' отчёт за 2022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ogavrilenko</dc:creator>
  <cp:lastModifiedBy>qq</cp:lastModifiedBy>
  <cp:lastPrinted>2023-05-03T12:24:47Z</cp:lastPrinted>
  <dcterms:created xsi:type="dcterms:W3CDTF">2014-12-26T05:25:27Z</dcterms:created>
  <dcterms:modified xsi:type="dcterms:W3CDTF">2023-05-03T12:40:06Z</dcterms:modified>
</cp:coreProperties>
</file>